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DLRG\Wettkampf\LM\LM 2017\"/>
    </mc:Choice>
  </mc:AlternateContent>
  <bookViews>
    <workbookView xWindow="10125" yWindow="135" windowWidth="11505" windowHeight="9285" activeTab="1"/>
  </bookViews>
  <sheets>
    <sheet name="Wertung" sheetId="1" r:id="rId1"/>
    <sheet name="Urkunde" sheetId="2" r:id="rId2"/>
  </sheets>
  <definedNames>
    <definedName name="_xlnm._FilterDatabase" localSheetId="1" hidden="1">Urkunde!$A$1:$D$12</definedName>
    <definedName name="_xlnm.Print_Area" localSheetId="0">Wertung!$A$2:$O$38</definedName>
  </definedNames>
  <calcPr calcId="162913"/>
</workbook>
</file>

<file path=xl/calcChain.xml><?xml version="1.0" encoding="utf-8"?>
<calcChain xmlns="http://schemas.openxmlformats.org/spreadsheetml/2006/main">
  <c r="A2" i="2" l="1"/>
  <c r="B2" i="2"/>
  <c r="D2" i="2"/>
  <c r="A5" i="2"/>
  <c r="B5" i="2"/>
  <c r="D5" i="2"/>
  <c r="A4" i="2"/>
  <c r="B4" i="2"/>
  <c r="D4" i="2"/>
  <c r="M36" i="1"/>
  <c r="M37" i="1"/>
  <c r="M38" i="1"/>
  <c r="M35" i="1"/>
  <c r="M26" i="1"/>
  <c r="M18" i="1"/>
  <c r="M19" i="1" l="1"/>
  <c r="M20" i="1"/>
  <c r="M21" i="1"/>
  <c r="M22" i="1"/>
  <c r="M27" i="1" l="1"/>
  <c r="M28" i="1"/>
  <c r="M29" i="1"/>
  <c r="M30" i="1"/>
  <c r="B3" i="2" l="1"/>
  <c r="B36" i="1" l="1"/>
  <c r="L38" i="1" l="1"/>
  <c r="J38" i="1"/>
  <c r="I38" i="1"/>
  <c r="H38" i="1"/>
  <c r="G38" i="1"/>
  <c r="F38" i="1"/>
  <c r="E38" i="1"/>
  <c r="D38" i="1"/>
  <c r="C38" i="1"/>
  <c r="B38" i="1"/>
  <c r="L37" i="1"/>
  <c r="J37" i="1"/>
  <c r="I37" i="1"/>
  <c r="H37" i="1"/>
  <c r="G37" i="1"/>
  <c r="F37" i="1"/>
  <c r="E37" i="1"/>
  <c r="D37" i="1"/>
  <c r="C37" i="1"/>
  <c r="B37" i="1"/>
  <c r="L36" i="1"/>
  <c r="J36" i="1"/>
  <c r="I36" i="1"/>
  <c r="H36" i="1"/>
  <c r="G36" i="1"/>
  <c r="F36" i="1"/>
  <c r="E36" i="1"/>
  <c r="D36" i="1"/>
  <c r="C36" i="1"/>
  <c r="L35" i="1"/>
  <c r="J35" i="1"/>
  <c r="I35" i="1"/>
  <c r="H35" i="1"/>
  <c r="G35" i="1"/>
  <c r="F35" i="1"/>
  <c r="E35" i="1"/>
  <c r="D35" i="1"/>
  <c r="C35" i="1"/>
  <c r="B35" i="1"/>
  <c r="D3" i="2" l="1"/>
  <c r="N36" i="1"/>
  <c r="A3" i="2" s="1"/>
  <c r="N37" i="1"/>
  <c r="N35" i="1"/>
  <c r="N38" i="1"/>
</calcChain>
</file>

<file path=xl/sharedStrings.xml><?xml version="1.0" encoding="utf-8"?>
<sst xmlns="http://schemas.openxmlformats.org/spreadsheetml/2006/main" count="54" uniqueCount="33">
  <si>
    <t>Einzel</t>
  </si>
  <si>
    <t>Obere Elbe</t>
  </si>
  <si>
    <t>Niederes Elbtal</t>
  </si>
  <si>
    <t>Mannschaft</t>
  </si>
  <si>
    <t>Platz</t>
  </si>
  <si>
    <t>Gliederung</t>
  </si>
  <si>
    <t xml:space="preserve">Es erfolgt ein Staffelung entsprechend Platz </t>
  </si>
  <si>
    <t>gesamt</t>
  </si>
  <si>
    <t>Gesamtwertung</t>
  </si>
  <si>
    <t>Zittau</t>
  </si>
  <si>
    <t>Punkte</t>
  </si>
  <si>
    <t>Name</t>
  </si>
  <si>
    <t>altersklasse</t>
  </si>
  <si>
    <t>Berücksichtigt werden alle Ergebnisse der Mehrkämpfe Einzel und Mannschaft zusammen für m/w. Die Punktevergabe erfolgt entsprechend dem internationalen Tableau:</t>
  </si>
  <si>
    <t>Bei Mehrfachplatzierungen wird jeweils das beste Ergebnis pro Gliederung berücksichtigt.</t>
  </si>
  <si>
    <t>Die Punkte werden somit auf die 16 besten Gliederungen verteilt.</t>
  </si>
  <si>
    <t xml:space="preserve"> </t>
  </si>
  <si>
    <t>Gesamtwertung 27. Landesmeisterschaften</t>
  </si>
  <si>
    <t>in Riesa</t>
  </si>
  <si>
    <t>AK 45 m</t>
  </si>
  <si>
    <t>AK 45 w</t>
  </si>
  <si>
    <t>AK 50 w</t>
  </si>
  <si>
    <t>AK 55 m</t>
  </si>
  <si>
    <t>AK 60 m</t>
  </si>
  <si>
    <t>AK 65 m</t>
  </si>
  <si>
    <t>AK 75 m</t>
  </si>
  <si>
    <t>AK 30 m</t>
  </si>
  <si>
    <t>AK 40 m</t>
  </si>
  <si>
    <t>170 w</t>
  </si>
  <si>
    <t>Dresden</t>
  </si>
  <si>
    <t>AK 170 m</t>
  </si>
  <si>
    <t>200 w</t>
  </si>
  <si>
    <t>240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</si>
</sst>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9" xfId="0" applyBorder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14" xfId="0" applyBorder="1"/>
    <xf numFmtId="0" fontId="3" fillId="0" borderId="14" xfId="0" applyFont="1" applyBorder="1"/>
    <xf numFmtId="0" fontId="2" fillId="0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5" borderId="8" xfId="0" applyFont="1" applyFill="1" applyBorder="1"/>
    <xf numFmtId="0" fontId="2" fillId="5" borderId="16" xfId="0" applyFont="1" applyFill="1" applyBorder="1"/>
    <xf numFmtId="0" fontId="0" fillId="5" borderId="16" xfId="0" applyFill="1" applyBorder="1"/>
    <xf numFmtId="0" fontId="2" fillId="5" borderId="10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16" xfId="0" applyFont="1" applyFill="1" applyBorder="1"/>
    <xf numFmtId="0" fontId="0" fillId="3" borderId="16" xfId="0" applyFill="1" applyBorder="1"/>
    <xf numFmtId="0" fontId="0" fillId="3" borderId="16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6" borderId="17" xfId="0" applyFont="1" applyFill="1" applyBorder="1"/>
    <xf numFmtId="0" fontId="2" fillId="6" borderId="18" xfId="0" applyFont="1" applyFill="1" applyBorder="1"/>
    <xf numFmtId="0" fontId="0" fillId="6" borderId="18" xfId="0" applyFill="1" applyBorder="1"/>
    <xf numFmtId="0" fontId="2" fillId="6" borderId="19" xfId="0" applyFont="1" applyFill="1" applyBorder="1" applyAlignment="1">
      <alignment horizont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4" xfId="0" applyFont="1" applyBorder="1"/>
    <xf numFmtId="0" fontId="4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0" borderId="24" xfId="0" applyFont="1" applyFill="1" applyBorder="1"/>
    <xf numFmtId="0" fontId="3" fillId="0" borderId="0" xfId="0" applyFont="1"/>
    <xf numFmtId="14" fontId="0" fillId="0" borderId="0" xfId="0" applyNumberFormat="1" applyBorder="1"/>
    <xf numFmtId="0" fontId="0" fillId="0" borderId="25" xfId="0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zoomScale="85" zoomScaleNormal="85" workbookViewId="0">
      <pane xSplit="1" topLeftCell="B1" activePane="topRight" state="frozen"/>
      <selection pane="topRight" activeCell="M43" sqref="M43"/>
    </sheetView>
  </sheetViews>
  <sheetFormatPr baseColWidth="10" defaultRowHeight="12.75" x14ac:dyDescent="0.2"/>
  <cols>
    <col min="1" max="1" width="13.85546875" customWidth="1"/>
    <col min="2" max="2" width="11.42578125" customWidth="1"/>
  </cols>
  <sheetData>
    <row r="1" spans="1:13" x14ac:dyDescent="0.2">
      <c r="A1" s="25"/>
      <c r="B1" s="25"/>
    </row>
    <row r="2" spans="1:13" ht="20.25" x14ac:dyDescent="0.3">
      <c r="A2" s="25"/>
      <c r="B2" s="49" t="s">
        <v>17</v>
      </c>
    </row>
    <row r="3" spans="1:13" x14ac:dyDescent="0.2">
      <c r="A3" s="25"/>
      <c r="B3" s="54">
        <v>42868</v>
      </c>
      <c r="C3" t="s">
        <v>18</v>
      </c>
    </row>
    <row r="4" spans="1:13" x14ac:dyDescent="0.2">
      <c r="A4" s="25"/>
    </row>
    <row r="5" spans="1:13" x14ac:dyDescent="0.2">
      <c r="A5" s="25" t="s">
        <v>6</v>
      </c>
      <c r="B5" s="25"/>
    </row>
    <row r="6" spans="1:13" x14ac:dyDescent="0.2">
      <c r="A6" s="25"/>
      <c r="B6" s="25"/>
    </row>
    <row r="7" spans="1:13" ht="14.25" x14ac:dyDescent="0.2">
      <c r="A7" s="48" t="s">
        <v>13</v>
      </c>
      <c r="B7" s="25"/>
    </row>
    <row r="8" spans="1:13" ht="14.25" x14ac:dyDescent="0.2">
      <c r="A8" s="48" t="s">
        <v>14</v>
      </c>
      <c r="B8" s="25"/>
    </row>
    <row r="9" spans="1:13" ht="15" thickBot="1" x14ac:dyDescent="0.25">
      <c r="A9" s="48" t="s">
        <v>15</v>
      </c>
      <c r="B9" s="25"/>
    </row>
    <row r="10" spans="1:13" ht="15.75" thickBot="1" x14ac:dyDescent="0.25">
      <c r="A10" s="40" t="s">
        <v>4</v>
      </c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</row>
    <row r="11" spans="1:13" ht="15.75" thickBot="1" x14ac:dyDescent="0.25">
      <c r="A11" s="42" t="s">
        <v>10</v>
      </c>
      <c r="B11" s="43">
        <v>20</v>
      </c>
      <c r="C11" s="43">
        <v>18</v>
      </c>
      <c r="D11" s="43">
        <v>16</v>
      </c>
      <c r="E11" s="43">
        <v>14</v>
      </c>
      <c r="F11" s="43">
        <v>13</v>
      </c>
      <c r="G11" s="43">
        <v>12</v>
      </c>
      <c r="H11" s="43">
        <v>11</v>
      </c>
      <c r="I11" s="43">
        <v>10</v>
      </c>
    </row>
    <row r="12" spans="1:13" ht="15.75" thickBot="1" x14ac:dyDescent="0.25">
      <c r="A12" s="42" t="s">
        <v>4</v>
      </c>
      <c r="B12" s="44">
        <v>9</v>
      </c>
      <c r="C12" s="44">
        <v>10</v>
      </c>
      <c r="D12" s="44">
        <v>11</v>
      </c>
      <c r="E12" s="44">
        <v>12</v>
      </c>
      <c r="F12" s="44">
        <v>13</v>
      </c>
      <c r="G12" s="44">
        <v>14</v>
      </c>
      <c r="H12" s="44">
        <v>15</v>
      </c>
      <c r="I12" s="44">
        <v>16</v>
      </c>
    </row>
    <row r="13" spans="1:13" ht="15.75" thickBot="1" x14ac:dyDescent="0.25">
      <c r="A13" s="42" t="s">
        <v>10</v>
      </c>
      <c r="B13" s="43">
        <v>8</v>
      </c>
      <c r="C13" s="43">
        <v>7</v>
      </c>
      <c r="D13" s="43">
        <v>6</v>
      </c>
      <c r="E13" s="43">
        <v>5</v>
      </c>
      <c r="F13" s="43">
        <v>4</v>
      </c>
      <c r="G13" s="43">
        <v>3</v>
      </c>
      <c r="H13" s="43">
        <v>2</v>
      </c>
      <c r="I13" s="43">
        <v>1</v>
      </c>
    </row>
    <row r="14" spans="1:13" ht="15" x14ac:dyDescent="0.2">
      <c r="A14" s="45"/>
      <c r="B14" s="46"/>
      <c r="C14" s="46"/>
      <c r="D14" s="46"/>
      <c r="E14" s="46"/>
      <c r="F14" s="46"/>
      <c r="G14" s="46"/>
      <c r="H14" s="46"/>
      <c r="I14" s="46"/>
    </row>
    <row r="15" spans="1:13" ht="13.5" thickBot="1" x14ac:dyDescent="0.25"/>
    <row r="16" spans="1:13" x14ac:dyDescent="0.2">
      <c r="A16" s="27" t="s">
        <v>5</v>
      </c>
      <c r="B16" s="28" t="s">
        <v>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 t="s">
        <v>7</v>
      </c>
    </row>
    <row r="17" spans="1:13" x14ac:dyDescent="0.2">
      <c r="A17" s="1"/>
      <c r="B17" s="2"/>
      <c r="C17" s="2"/>
      <c r="D17" s="2" t="s">
        <v>26</v>
      </c>
      <c r="E17" s="2" t="s">
        <v>27</v>
      </c>
      <c r="F17" s="2" t="s">
        <v>20</v>
      </c>
      <c r="G17" s="55" t="s">
        <v>19</v>
      </c>
      <c r="H17" s="2" t="s">
        <v>21</v>
      </c>
      <c r="I17" s="9" t="s">
        <v>22</v>
      </c>
      <c r="J17" s="9" t="s">
        <v>23</v>
      </c>
      <c r="K17" s="9" t="s">
        <v>24</v>
      </c>
      <c r="L17" s="9" t="s">
        <v>25</v>
      </c>
      <c r="M17" s="3"/>
    </row>
    <row r="18" spans="1:13" x14ac:dyDescent="0.2">
      <c r="A18" s="1" t="s">
        <v>2</v>
      </c>
      <c r="B18" s="23"/>
      <c r="C18" s="9"/>
      <c r="D18" s="9"/>
      <c r="E18" s="9"/>
      <c r="F18" s="9"/>
      <c r="G18" s="9"/>
      <c r="H18" s="9">
        <v>20</v>
      </c>
      <c r="I18" s="9"/>
      <c r="J18" s="9"/>
      <c r="K18" s="9"/>
      <c r="L18" s="9"/>
      <c r="M18" s="12">
        <f>SUM(B18:L18)</f>
        <v>20</v>
      </c>
    </row>
    <row r="19" spans="1:13" x14ac:dyDescent="0.2">
      <c r="A19" s="5" t="s">
        <v>1</v>
      </c>
      <c r="B19" s="23"/>
      <c r="C19" s="9"/>
      <c r="D19" s="9">
        <v>20</v>
      </c>
      <c r="E19" s="9">
        <v>20</v>
      </c>
      <c r="F19" s="9"/>
      <c r="G19" s="9">
        <v>20</v>
      </c>
      <c r="H19" s="9"/>
      <c r="I19" s="9"/>
      <c r="J19" s="9"/>
      <c r="K19" s="9"/>
      <c r="L19" s="9"/>
      <c r="M19" s="12">
        <f t="shared" ref="M19:M22" si="0">SUM(B19:L19)</f>
        <v>60</v>
      </c>
    </row>
    <row r="20" spans="1:13" x14ac:dyDescent="0.2">
      <c r="A20" s="5" t="s">
        <v>9</v>
      </c>
      <c r="B20" s="24"/>
      <c r="C20" s="10"/>
      <c r="D20" s="10"/>
      <c r="E20" s="10"/>
      <c r="F20" s="10">
        <v>20</v>
      </c>
      <c r="G20" s="10"/>
      <c r="H20" s="10">
        <v>18</v>
      </c>
      <c r="I20" s="10">
        <v>20</v>
      </c>
      <c r="J20" s="10">
        <v>20</v>
      </c>
      <c r="K20" s="10">
        <v>20</v>
      </c>
      <c r="L20" s="10">
        <v>20</v>
      </c>
      <c r="M20" s="12">
        <f t="shared" si="0"/>
        <v>118</v>
      </c>
    </row>
    <row r="21" spans="1:13" x14ac:dyDescent="0.2">
      <c r="A21" s="5" t="s">
        <v>29</v>
      </c>
      <c r="B21" s="24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2">
        <f t="shared" si="0"/>
        <v>0</v>
      </c>
    </row>
    <row r="22" spans="1:13" ht="13.5" thickBot="1" x14ac:dyDescent="0.25">
      <c r="A22" s="23"/>
      <c r="B22" s="23"/>
      <c r="C22" s="9"/>
      <c r="D22" s="9"/>
      <c r="E22" s="9"/>
      <c r="F22" s="9"/>
      <c r="G22" s="9"/>
      <c r="H22" s="9"/>
      <c r="I22" s="9"/>
      <c r="J22" s="9"/>
      <c r="K22" s="9"/>
      <c r="L22" s="9"/>
      <c r="M22" s="12">
        <f t="shared" si="0"/>
        <v>0</v>
      </c>
    </row>
    <row r="23" spans="1:13" ht="13.5" thickBot="1" x14ac:dyDescent="0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1"/>
    </row>
    <row r="24" spans="1:13" x14ac:dyDescent="0.2">
      <c r="A24" s="31" t="s">
        <v>5</v>
      </c>
      <c r="B24" s="32" t="s">
        <v>3</v>
      </c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5" t="s">
        <v>7</v>
      </c>
    </row>
    <row r="25" spans="1:13" x14ac:dyDescent="0.2">
      <c r="A25" s="1"/>
      <c r="B25" s="2"/>
      <c r="C25" s="2"/>
      <c r="D25" s="2" t="s">
        <v>28</v>
      </c>
      <c r="E25" s="2" t="s">
        <v>30</v>
      </c>
      <c r="F25" s="2" t="s">
        <v>31</v>
      </c>
      <c r="G25" s="2" t="s">
        <v>32</v>
      </c>
      <c r="H25" s="9"/>
      <c r="I25" s="9"/>
      <c r="J25" s="9"/>
      <c r="K25" s="9"/>
      <c r="L25" s="9"/>
      <c r="M25" s="14"/>
    </row>
    <row r="26" spans="1:13" x14ac:dyDescent="0.2">
      <c r="A26" s="1" t="s">
        <v>2</v>
      </c>
      <c r="B26" s="2"/>
      <c r="C26" s="2"/>
      <c r="D26" s="9"/>
      <c r="E26" s="9"/>
      <c r="F26" s="9">
        <v>20</v>
      </c>
      <c r="G26" s="9"/>
      <c r="H26" s="9"/>
      <c r="I26" s="9"/>
      <c r="J26" s="9"/>
      <c r="K26" s="9"/>
      <c r="L26" s="9"/>
      <c r="M26" s="12">
        <f>SUM(B26:L26)</f>
        <v>20</v>
      </c>
    </row>
    <row r="27" spans="1:13" x14ac:dyDescent="0.2">
      <c r="A27" s="5" t="s">
        <v>1</v>
      </c>
      <c r="B27" s="2"/>
      <c r="C27" s="2"/>
      <c r="D27" s="9"/>
      <c r="E27" s="9">
        <v>20</v>
      </c>
      <c r="F27" s="9">
        <v>18</v>
      </c>
      <c r="G27" s="9"/>
      <c r="H27" s="9"/>
      <c r="I27" s="9"/>
      <c r="J27" s="9"/>
      <c r="K27" s="9"/>
      <c r="L27" s="9"/>
      <c r="M27" s="12">
        <f t="shared" ref="M27:M30" si="1">SUM(B27:L27)</f>
        <v>38</v>
      </c>
    </row>
    <row r="28" spans="1:13" x14ac:dyDescent="0.2">
      <c r="A28" s="5" t="s">
        <v>9</v>
      </c>
      <c r="B28" s="2"/>
      <c r="C28" s="2"/>
      <c r="D28" s="9">
        <v>18</v>
      </c>
      <c r="E28" s="9"/>
      <c r="F28" s="9"/>
      <c r="G28" s="9">
        <v>20</v>
      </c>
      <c r="H28" s="9"/>
      <c r="I28" s="9"/>
      <c r="J28" s="9"/>
      <c r="K28" s="9"/>
      <c r="L28" s="9"/>
      <c r="M28" s="12">
        <f t="shared" si="1"/>
        <v>38</v>
      </c>
    </row>
    <row r="29" spans="1:13" x14ac:dyDescent="0.2">
      <c r="A29" s="5" t="s">
        <v>29</v>
      </c>
      <c r="B29" s="6"/>
      <c r="C29" s="6"/>
      <c r="D29" s="10">
        <v>20</v>
      </c>
      <c r="E29" s="10"/>
      <c r="F29" s="10"/>
      <c r="G29" s="10"/>
      <c r="H29" s="10"/>
      <c r="I29" s="10"/>
      <c r="J29" s="10"/>
      <c r="K29" s="10"/>
      <c r="L29" s="10"/>
      <c r="M29" s="12">
        <f t="shared" si="1"/>
        <v>20</v>
      </c>
    </row>
    <row r="30" spans="1:13" ht="13.5" thickBot="1" x14ac:dyDescent="0.25">
      <c r="A30" s="47"/>
      <c r="B30" s="4"/>
      <c r="C30" s="4"/>
      <c r="D30" s="11"/>
      <c r="E30" s="11"/>
      <c r="F30" s="11"/>
      <c r="G30" s="11"/>
      <c r="H30" s="11"/>
      <c r="I30" s="11"/>
      <c r="J30" s="11"/>
      <c r="K30" s="11"/>
      <c r="L30" s="11"/>
      <c r="M30" s="12">
        <f t="shared" si="1"/>
        <v>0</v>
      </c>
    </row>
    <row r="31" spans="1:13" x14ac:dyDescent="0.2">
      <c r="A31" s="52"/>
      <c r="B31" s="25"/>
      <c r="C31" s="25"/>
      <c r="D31" s="50"/>
      <c r="E31" s="50"/>
      <c r="F31" s="50"/>
      <c r="G31" s="50"/>
      <c r="H31" s="50"/>
      <c r="I31" s="50"/>
      <c r="J31" s="50"/>
      <c r="K31" s="50"/>
      <c r="L31" s="50"/>
      <c r="M31" s="51"/>
    </row>
    <row r="32" spans="1:13" ht="13.5" thickBot="1" x14ac:dyDescent="0.25">
      <c r="M32" s="15"/>
    </row>
    <row r="33" spans="1:16" ht="13.5" thickBot="1" x14ac:dyDescent="0.25">
      <c r="A33" s="36" t="s">
        <v>5</v>
      </c>
      <c r="B33" s="37" t="s">
        <v>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 t="s">
        <v>7</v>
      </c>
      <c r="N33" s="18" t="s">
        <v>4</v>
      </c>
    </row>
    <row r="34" spans="1:16" x14ac:dyDescent="0.2">
      <c r="A34" s="7"/>
      <c r="B34" s="2"/>
      <c r="C34" s="2"/>
      <c r="D34" s="2"/>
      <c r="E34" s="2"/>
      <c r="F34" s="2"/>
      <c r="G34" s="2"/>
      <c r="H34" s="9"/>
      <c r="I34" s="9"/>
      <c r="J34" s="9"/>
      <c r="K34" s="9"/>
      <c r="L34" s="9"/>
      <c r="M34" s="13"/>
      <c r="N34" s="22"/>
    </row>
    <row r="35" spans="1:16" x14ac:dyDescent="0.2">
      <c r="A35" s="1" t="s">
        <v>2</v>
      </c>
      <c r="B35" s="8">
        <f>B18+B26</f>
        <v>0</v>
      </c>
      <c r="C35" s="8">
        <f>C18+C26</f>
        <v>0</v>
      </c>
      <c r="D35" s="8">
        <f>D18+D26</f>
        <v>0</v>
      </c>
      <c r="E35" s="8">
        <f>E18+E26</f>
        <v>0</v>
      </c>
      <c r="F35" s="8">
        <f>F18+F26</f>
        <v>20</v>
      </c>
      <c r="G35" s="8">
        <f>G18+G26</f>
        <v>0</v>
      </c>
      <c r="H35" s="8">
        <f>H18+H26</f>
        <v>20</v>
      </c>
      <c r="I35" s="8">
        <f>I18+I26</f>
        <v>0</v>
      </c>
      <c r="J35" s="8">
        <f>J18+J26</f>
        <v>0</v>
      </c>
      <c r="K35" s="8"/>
      <c r="L35" s="8">
        <f>L18+L26</f>
        <v>0</v>
      </c>
      <c r="M35" s="16">
        <f>SUM(M18,M26)</f>
        <v>40</v>
      </c>
      <c r="N35" s="17">
        <f>RANK(M35,$M$35:$M$38,0)</f>
        <v>3</v>
      </c>
    </row>
    <row r="36" spans="1:16" x14ac:dyDescent="0.2">
      <c r="A36" s="5" t="s">
        <v>1</v>
      </c>
      <c r="B36" s="8">
        <f>B19+B27</f>
        <v>0</v>
      </c>
      <c r="C36" s="8">
        <f>C19+C27</f>
        <v>0</v>
      </c>
      <c r="D36" s="8">
        <f>D19+D27</f>
        <v>20</v>
      </c>
      <c r="E36" s="8">
        <f>E19+E27</f>
        <v>40</v>
      </c>
      <c r="F36" s="8">
        <f>F19+F27</f>
        <v>18</v>
      </c>
      <c r="G36" s="8">
        <f>G19+G27</f>
        <v>20</v>
      </c>
      <c r="H36" s="8">
        <f>H19+H27</f>
        <v>0</v>
      </c>
      <c r="I36" s="8">
        <f>I19+I27</f>
        <v>0</v>
      </c>
      <c r="J36" s="8">
        <f>J19+J27</f>
        <v>0</v>
      </c>
      <c r="K36" s="8"/>
      <c r="L36" s="8">
        <f>L19+L27</f>
        <v>0</v>
      </c>
      <c r="M36" s="16">
        <f t="shared" ref="M36:M38" si="2">SUM(M19,M27)</f>
        <v>98</v>
      </c>
      <c r="N36" s="17">
        <f>RANK(M36,$M$35:$M$38,0)</f>
        <v>2</v>
      </c>
    </row>
    <row r="37" spans="1:16" x14ac:dyDescent="0.2">
      <c r="A37" s="5" t="s">
        <v>9</v>
      </c>
      <c r="B37" s="8">
        <f>B20+B28</f>
        <v>0</v>
      </c>
      <c r="C37" s="8">
        <f>C20+C28</f>
        <v>0</v>
      </c>
      <c r="D37" s="8">
        <f>D20+D28</f>
        <v>18</v>
      </c>
      <c r="E37" s="8">
        <f>E20+E28</f>
        <v>0</v>
      </c>
      <c r="F37" s="8">
        <f>F20+F28</f>
        <v>20</v>
      </c>
      <c r="G37" s="8">
        <f>G20+G28</f>
        <v>20</v>
      </c>
      <c r="H37" s="8">
        <f>H20+H28</f>
        <v>18</v>
      </c>
      <c r="I37" s="8">
        <f>I20+I28</f>
        <v>20</v>
      </c>
      <c r="J37" s="8">
        <f>J20+J28</f>
        <v>20</v>
      </c>
      <c r="K37" s="8"/>
      <c r="L37" s="8">
        <f>L20+L28</f>
        <v>20</v>
      </c>
      <c r="M37" s="16">
        <f t="shared" si="2"/>
        <v>156</v>
      </c>
      <c r="N37" s="17">
        <f>RANK(M37,$M$35:$M$38,0)</f>
        <v>1</v>
      </c>
    </row>
    <row r="38" spans="1:16" x14ac:dyDescent="0.2">
      <c r="A38" s="5" t="s">
        <v>29</v>
      </c>
      <c r="B38" s="8">
        <f>B22+B30</f>
        <v>0</v>
      </c>
      <c r="C38" s="8">
        <f>C22+C30</f>
        <v>0</v>
      </c>
      <c r="D38" s="8">
        <f>D22+D30</f>
        <v>0</v>
      </c>
      <c r="E38" s="8">
        <f>E22+E30</f>
        <v>0</v>
      </c>
      <c r="F38" s="8">
        <f>F22+F30</f>
        <v>0</v>
      </c>
      <c r="G38" s="8">
        <f>G22+G30</f>
        <v>0</v>
      </c>
      <c r="H38" s="8">
        <f>H22+H30</f>
        <v>0</v>
      </c>
      <c r="I38" s="8">
        <f>I22+I30</f>
        <v>0</v>
      </c>
      <c r="J38" s="8">
        <f>J22+J30</f>
        <v>0</v>
      </c>
      <c r="K38" s="8"/>
      <c r="L38" s="8">
        <f>L22+L30</f>
        <v>0</v>
      </c>
      <c r="M38" s="16">
        <f t="shared" si="2"/>
        <v>20</v>
      </c>
      <c r="N38" s="17">
        <f>RANK(M38,$M$35:$M$38,0)</f>
        <v>4</v>
      </c>
    </row>
    <row r="39" spans="1:16" x14ac:dyDescent="0.2">
      <c r="P39" s="53" t="s">
        <v>16</v>
      </c>
    </row>
  </sheetData>
  <phoneticPr fontId="0" type="noConversion"/>
  <pageMargins left="0.78740157499999996" right="0.78740157499999996" top="0.984251969" bottom="0.984251969" header="0.4921259845" footer="0.4921259845"/>
  <pageSetup paperSize="9" scale="61" orientation="landscape" horizontalDpi="300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6" sqref="C16"/>
    </sheetView>
  </sheetViews>
  <sheetFormatPr baseColWidth="10" defaultRowHeight="12.75" x14ac:dyDescent="0.2"/>
  <cols>
    <col min="1" max="1" width="7.85546875" bestFit="1" customWidth="1"/>
    <col min="2" max="2" width="13.5703125" bestFit="1" customWidth="1"/>
    <col min="3" max="3" width="14" bestFit="1" customWidth="1"/>
    <col min="4" max="4" width="9.5703125" bestFit="1" customWidth="1"/>
  </cols>
  <sheetData>
    <row r="1" spans="1:4" x14ac:dyDescent="0.2">
      <c r="A1" s="26" t="s">
        <v>4</v>
      </c>
      <c r="B1" s="26" t="s">
        <v>11</v>
      </c>
      <c r="C1" s="26" t="s">
        <v>12</v>
      </c>
      <c r="D1" s="26" t="s">
        <v>10</v>
      </c>
    </row>
    <row r="2" spans="1:4" x14ac:dyDescent="0.2">
      <c r="A2">
        <f>Wertung!N37</f>
        <v>1</v>
      </c>
      <c r="B2" t="str">
        <f>Wertung!A37</f>
        <v>Zittau</v>
      </c>
      <c r="C2" t="s">
        <v>8</v>
      </c>
      <c r="D2">
        <f>Wertung!M37</f>
        <v>156</v>
      </c>
    </row>
    <row r="3" spans="1:4" x14ac:dyDescent="0.2">
      <c r="A3">
        <f>Wertung!N36</f>
        <v>2</v>
      </c>
      <c r="B3" t="str">
        <f>Wertung!A36</f>
        <v>Obere Elbe</v>
      </c>
      <c r="C3" t="s">
        <v>8</v>
      </c>
      <c r="D3">
        <f>Wertung!M36</f>
        <v>98</v>
      </c>
    </row>
    <row r="4" spans="1:4" x14ac:dyDescent="0.2">
      <c r="A4">
        <f>Wertung!N35</f>
        <v>3</v>
      </c>
      <c r="B4" t="str">
        <f>Wertung!A35</f>
        <v>Niederes Elbtal</v>
      </c>
      <c r="C4" t="s">
        <v>8</v>
      </c>
      <c r="D4">
        <f>Wertung!M35</f>
        <v>40</v>
      </c>
    </row>
    <row r="5" spans="1:4" x14ac:dyDescent="0.2">
      <c r="A5">
        <f>Wertung!N38</f>
        <v>4</v>
      </c>
      <c r="B5" t="str">
        <f>Wertung!A38</f>
        <v>Dresden</v>
      </c>
      <c r="C5" t="s">
        <v>8</v>
      </c>
      <c r="D5">
        <f>Wertung!M38</f>
        <v>20</v>
      </c>
    </row>
  </sheetData>
  <autoFilter ref="A1:D12">
    <sortState ref="A2:D12">
      <sortCondition ref="A1:A12"/>
    </sortState>
  </autoFilter>
  <sortState ref="A18:B29">
    <sortCondition ref="A18:A29"/>
  </sortState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Wertung</vt:lpstr>
      <vt:lpstr>Urkunde</vt:lpstr>
      <vt:lpstr>Wertung!Druckbereich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Bandel</dc:creator>
  <cp:lastModifiedBy>Manuel</cp:lastModifiedBy>
  <cp:lastPrinted>2017-05-14T10:54:26Z</cp:lastPrinted>
  <dcterms:created xsi:type="dcterms:W3CDTF">1999-07-10T18:04:03Z</dcterms:created>
  <dcterms:modified xsi:type="dcterms:W3CDTF">2017-05-14T11:01:05Z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